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26D6E0D7-6646-435B-8BFC-F564ADEF840D}" xr6:coauthVersionLast="47" xr6:coauthVersionMax="47" xr10:uidLastSave="{00000000-0000-0000-0000-000000000000}"/>
  <bookViews>
    <workbookView xWindow="-108" yWindow="-108" windowWidth="23256" windowHeight="12576" tabRatio="778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150IDX" sheetId="9" r:id="rId6"/>
    <sheet name="BBPN200IDX" sheetId="8" r:id="rId7"/>
  </sheets>
  <definedNames>
    <definedName name="_xlnm._FilterDatabase" localSheetId="0" hidden="1">BBPNSDL2026!$A$8:$B$13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" l="1"/>
  <c r="H12" i="9"/>
  <c r="B15" i="9"/>
  <c r="B14" i="2" l="1"/>
  <c r="E16" i="6" l="1"/>
  <c r="H10" i="4" l="1"/>
  <c r="E10" i="4"/>
  <c r="H10" i="2"/>
  <c r="E13" i="3"/>
  <c r="H10" i="3"/>
  <c r="A1" i="9" l="1"/>
  <c r="A2" i="8"/>
  <c r="A2" i="5"/>
  <c r="A2" i="4"/>
  <c r="A2" i="3"/>
  <c r="A2" i="6" s="1"/>
  <c r="B16" i="6" l="1"/>
  <c r="B13" i="3" l="1"/>
  <c r="E14" i="2"/>
  <c r="E15" i="9" l="1"/>
  <c r="E16" i="5"/>
  <c r="B16" i="8" l="1"/>
  <c r="H13" i="5" l="1"/>
  <c r="B16" i="5"/>
  <c r="H13" i="8" l="1"/>
  <c r="H10" i="6" l="1"/>
  <c r="B10" i="4" l="1"/>
</calcChain>
</file>

<file path=xl/sharedStrings.xml><?xml version="1.0" encoding="utf-8"?>
<sst xmlns="http://schemas.openxmlformats.org/spreadsheetml/2006/main" count="190" uniqueCount="81">
  <si>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</si>
  <si>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</si>
  <si>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</si>
  <si>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</si>
  <si>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</si>
  <si>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</si>
  <si>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</si>
  <si>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</si>
  <si>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</si>
  <si>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</si>
  <si>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Sovereign</t>
  </si>
  <si>
    <t>State Government of Haryana</t>
  </si>
  <si>
    <t>State Government of Maharashtra</t>
  </si>
  <si>
    <t>State Government of Tamil Nadu</t>
  </si>
  <si>
    <t>Grand Total</t>
  </si>
  <si>
    <t>T0MD28</t>
  </si>
  <si>
    <t>BBP Nifty SDL Dec 2028 Index Fund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</si>
  <si>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</si>
  <si>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</si>
  <si>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</si>
  <si>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</si>
  <si>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</si>
  <si>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</si>
  <si>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</si>
  <si>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</si>
  <si>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</si>
  <si>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</si>
  <si>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</si>
  <si>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</si>
  <si>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Federal Bank Group</t>
  </si>
  <si>
    <t>HDFC Bank Limited</t>
  </si>
  <si>
    <t>ICICI Bank Limited</t>
  </si>
  <si>
    <t>ITC Limited</t>
  </si>
  <si>
    <t>FINANCIAL SERVICES</t>
  </si>
  <si>
    <t>The Federal Bank Limited</t>
  </si>
  <si>
    <t>Reliance Industries Limited</t>
  </si>
  <si>
    <t>Infosys Limited</t>
  </si>
  <si>
    <t>Infosys Group</t>
  </si>
  <si>
    <t>INFORMATION TECHNOLOGY</t>
  </si>
  <si>
    <t>OIL GAS &amp; CONSUMABLE FUELS</t>
  </si>
  <si>
    <t>BBP Nifty 200  Momentum 30  Index Fund</t>
  </si>
  <si>
    <t>BBP Nifty Midcap 150  Index Fund</t>
  </si>
  <si>
    <t>CAPITAL GOODS</t>
  </si>
  <si>
    <t>Suzlon Energy Limited</t>
  </si>
  <si>
    <t>Max Healthcare Institute Limited</t>
  </si>
  <si>
    <t>BSE Limited</t>
  </si>
  <si>
    <t>Persistent Systems Limited</t>
  </si>
  <si>
    <t>PRIVATE (INDIAN)</t>
  </si>
  <si>
    <t>Abhay Soi Group</t>
  </si>
  <si>
    <t>BSE Group</t>
  </si>
  <si>
    <t>HEALTHCARE</t>
  </si>
  <si>
    <t>Bharti Airtel Limited</t>
  </si>
  <si>
    <t>Kotak Mahindra Bank Limited</t>
  </si>
  <si>
    <t>Axis Bank Limited</t>
  </si>
  <si>
    <t>IndusInd Bank Limited</t>
  </si>
  <si>
    <t>Sun Pharmaceutical Industries Limited</t>
  </si>
  <si>
    <t>HCL Technologies Limited</t>
  </si>
  <si>
    <t>Tech Mahindra Limited</t>
  </si>
  <si>
    <t>Mahindra &amp; Mahindra Limited</t>
  </si>
  <si>
    <t>CONSUMER SERVICES</t>
  </si>
  <si>
    <t>Kotak Group</t>
  </si>
  <si>
    <t>Axis Group</t>
  </si>
  <si>
    <t>Divi's Laboratories Limited</t>
  </si>
  <si>
    <t>Coforge Limited</t>
  </si>
  <si>
    <t>Bharti</t>
  </si>
  <si>
    <t>SUN PHARMACEUTICAL GROUP</t>
  </si>
  <si>
    <t>HCL GROUP</t>
  </si>
  <si>
    <t>Mahindra &amp; Mahindra</t>
  </si>
  <si>
    <t>Larsen &amp; Toubro Limited</t>
  </si>
  <si>
    <t>HDFC GROUP</t>
  </si>
  <si>
    <t>ICICI GROUP</t>
  </si>
  <si>
    <t>RELIANCE Group</t>
  </si>
  <si>
    <t>TATA GROUP</t>
  </si>
  <si>
    <t>Public Sector Bank</t>
  </si>
  <si>
    <t>Suzlon Group</t>
  </si>
  <si>
    <t>MAHINDRA &amp; MAHINDRA LTD.</t>
  </si>
  <si>
    <t>Exposure as on March 31, 2025</t>
  </si>
  <si>
    <t>AUTOMOBILE AND AUTO COMPONENTS</t>
  </si>
  <si>
    <t>PB Fintech Limited</t>
  </si>
  <si>
    <t>Lupin Limited</t>
  </si>
  <si>
    <t>Divis Laboratories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</si>
</sst>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dd/mm/yyyy;@"/>
    <numFmt numFmtId="166" formatCode="#,##0.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2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left"/>
    </xf>
    <xf numFmtId="166" fontId="0" fillId="0" borderId="0" xfId="0" applyNumberFormat="1"/>
    <xf numFmtId="164" fontId="7" fillId="0" borderId="1" xfId="1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0" fillId="0" borderId="0" xfId="1" applyFont="1"/>
    <xf numFmtId="164" fontId="7" fillId="0" borderId="1" xfId="1" applyFont="1" applyBorder="1" applyAlignment="1">
      <alignment vertical="top"/>
    </xf>
    <xf numFmtId="164" fontId="6" fillId="0" borderId="0" xfId="1" applyFont="1" applyFill="1" applyBorder="1" applyAlignment="1">
      <alignment vertical="top"/>
    </xf>
    <xf numFmtId="164" fontId="9" fillId="0" borderId="1" xfId="1" applyFont="1" applyFill="1" applyBorder="1" applyAlignment="1">
      <alignment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3" fontId="0" fillId="0" borderId="0" xfId="0" applyNumberForma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23"/>
  <sheetViews>
    <sheetView showGridLines="0" tabSelected="1" topLeftCell="A2" zoomScale="90" zoomScaleNormal="90" workbookViewId="0">
      <selection activeCell="B23" sqref="B23"/>
    </sheetView>
  </sheetViews>
  <sheetFormatPr defaultColWidth="13.88671875" defaultRowHeight="14.4" x14ac:dyDescent="0.3"/>
  <cols>
    <col min="1" max="1" width="40.6640625" style="1" customWidth="1"/>
    <col min="2" max="2" width="31.33203125" style="2" bestFit="1" customWidth="1"/>
    <col min="3" max="3" width="16.88671875" style="1" bestFit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76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9</v>
      </c>
      <c r="B9" s="23">
        <v>42.55</v>
      </c>
      <c r="D9" s="9" t="s">
        <v>9</v>
      </c>
      <c r="E9" s="23">
        <v>42.55</v>
      </c>
      <c r="G9" s="11" t="s">
        <v>10</v>
      </c>
      <c r="H9" s="26">
        <v>97.88</v>
      </c>
      <c r="L9" s="12"/>
      <c r="M9" s="12"/>
      <c r="N9" s="12"/>
      <c r="O9" s="12"/>
      <c r="P9" s="12"/>
      <c r="Q9" s="12"/>
      <c r="R9" s="12"/>
    </row>
    <row r="10" spans="1:18" x14ac:dyDescent="0.3">
      <c r="A10" s="9" t="s">
        <v>11</v>
      </c>
      <c r="B10" s="23">
        <v>25.540000000000003</v>
      </c>
      <c r="D10" s="9" t="s">
        <v>11</v>
      </c>
      <c r="E10" s="23">
        <v>25.540000000000003</v>
      </c>
      <c r="G10" s="8" t="s">
        <v>14</v>
      </c>
      <c r="H10" s="24">
        <f>SUM(H9)</f>
        <v>97.88</v>
      </c>
    </row>
    <row r="11" spans="1:18" x14ac:dyDescent="0.3">
      <c r="A11" s="9" t="s">
        <v>12</v>
      </c>
      <c r="B11" s="23">
        <v>17.03</v>
      </c>
      <c r="D11" s="9" t="s">
        <v>12</v>
      </c>
      <c r="E11" s="23">
        <v>17.03</v>
      </c>
      <c r="G11" s="15"/>
      <c r="H11" s="16"/>
    </row>
    <row r="12" spans="1:18" x14ac:dyDescent="0.3">
      <c r="A12" s="9" t="s">
        <v>13</v>
      </c>
      <c r="B12" s="23">
        <v>8.5</v>
      </c>
      <c r="D12" s="9" t="s">
        <v>13</v>
      </c>
      <c r="E12" s="23">
        <v>8.5</v>
      </c>
      <c r="G12" s="20"/>
      <c r="H12" s="27"/>
    </row>
    <row r="13" spans="1:18" x14ac:dyDescent="0.3">
      <c r="A13" s="9" t="s">
        <v>17</v>
      </c>
      <c r="B13" s="23">
        <v>4.26</v>
      </c>
      <c r="D13" s="9" t="s">
        <v>17</v>
      </c>
      <c r="E13" s="23">
        <v>4.26</v>
      </c>
    </row>
    <row r="14" spans="1:18" x14ac:dyDescent="0.3">
      <c r="A14" s="8" t="s">
        <v>14</v>
      </c>
      <c r="B14" s="24">
        <f>SUM(B9:B13)</f>
        <v>97.88000000000001</v>
      </c>
      <c r="D14" s="8" t="s">
        <v>14</v>
      </c>
      <c r="E14" s="24">
        <f>SUM(E9:E13)</f>
        <v>97.88000000000001</v>
      </c>
      <c r="L14" s="5"/>
      <c r="M14" s="5"/>
      <c r="N14" s="5"/>
      <c r="O14" s="5"/>
      <c r="P14" s="5"/>
      <c r="Q14" s="5"/>
      <c r="R14" s="5"/>
    </row>
    <row r="15" spans="1:18" x14ac:dyDescent="0.3">
      <c r="A15" s="15"/>
      <c r="B15" s="16"/>
      <c r="D15" s="15"/>
      <c r="E15" s="16"/>
      <c r="L15" s="17"/>
      <c r="M15" s="17"/>
      <c r="N15" s="17"/>
      <c r="O15" s="17"/>
      <c r="P15" s="17"/>
      <c r="Q15" s="17"/>
      <c r="R15" s="17"/>
    </row>
    <row r="16" spans="1:18" x14ac:dyDescent="0.3">
      <c r="B16" s="25"/>
      <c r="C16" s="31"/>
      <c r="D16"/>
    </row>
    <row r="17" spans="2:4" x14ac:dyDescent="0.3">
      <c r="B17" s="25"/>
      <c r="C17"/>
      <c r="D17"/>
    </row>
    <row r="18" spans="2:4" x14ac:dyDescent="0.3">
      <c r="B18" s="25"/>
      <c r="C18"/>
      <c r="D18"/>
    </row>
    <row r="19" spans="2:4" x14ac:dyDescent="0.3">
      <c r="B19" s="25"/>
      <c r="C19"/>
      <c r="D19"/>
    </row>
    <row r="20" spans="2:4" x14ac:dyDescent="0.3">
      <c r="B20" s="25"/>
      <c r="C20"/>
      <c r="D20"/>
    </row>
    <row r="21" spans="2:4" x14ac:dyDescent="0.3">
      <c r="B21" s="25"/>
      <c r="C21"/>
      <c r="D21"/>
    </row>
    <row r="22" spans="2:4" x14ac:dyDescent="0.3">
      <c r="B22" s="25"/>
      <c r="C22"/>
      <c r="D22"/>
    </row>
    <row r="23" spans="2:4" x14ac:dyDescent="0.3">
      <c r="B23" s="25"/>
      <c r="C23"/>
      <c r="D23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4"/>
  <sheetViews>
    <sheetView showGridLines="0" topLeftCell="A2" zoomScale="90" zoomScaleNormal="90" workbookViewId="0">
      <selection activeCell="B13" sqref="B1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15</v>
      </c>
      <c r="G1" s="3">
        <v>45473</v>
      </c>
    </row>
    <row r="2" spans="1:18" ht="18.75" customHeight="1" x14ac:dyDescent="0.3">
      <c r="A2" s="4" t="str">
        <f>+BBPNSDL2026!A2</f>
        <v>Exposure as on March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12</v>
      </c>
      <c r="B9" s="1">
        <v>45.47</v>
      </c>
      <c r="D9" s="9" t="s">
        <v>12</v>
      </c>
      <c r="E9" s="1">
        <v>45.47</v>
      </c>
      <c r="G9" s="11" t="s">
        <v>10</v>
      </c>
      <c r="H9" s="26">
        <v>96.109999999999985</v>
      </c>
    </row>
    <row r="10" spans="1:18" x14ac:dyDescent="0.3">
      <c r="A10" s="9" t="s">
        <v>13</v>
      </c>
      <c r="B10" s="28">
        <v>31.16</v>
      </c>
      <c r="D10" s="9" t="s">
        <v>13</v>
      </c>
      <c r="E10" s="28">
        <v>31.16</v>
      </c>
      <c r="G10" s="8" t="s">
        <v>14</v>
      </c>
      <c r="H10" s="24">
        <f>SUM(H9)</f>
        <v>96.109999999999985</v>
      </c>
    </row>
    <row r="11" spans="1:18" x14ac:dyDescent="0.3">
      <c r="A11" s="9" t="s">
        <v>17</v>
      </c>
      <c r="B11" s="28">
        <v>13.5</v>
      </c>
      <c r="D11" s="9" t="s">
        <v>17</v>
      </c>
      <c r="E11" s="28">
        <v>13.5</v>
      </c>
      <c r="G11" s="15"/>
      <c r="H11" s="16"/>
    </row>
    <row r="12" spans="1:18" x14ac:dyDescent="0.3">
      <c r="A12" s="9" t="s">
        <v>9</v>
      </c>
      <c r="B12" s="23">
        <v>5.9799999999999995</v>
      </c>
      <c r="D12" s="9" t="s">
        <v>9</v>
      </c>
      <c r="E12" s="23">
        <v>5.9799999999999995</v>
      </c>
    </row>
    <row r="13" spans="1:18" x14ac:dyDescent="0.3">
      <c r="A13" s="8" t="s">
        <v>14</v>
      </c>
      <c r="B13" s="24">
        <f>SUM($B$9:B12)</f>
        <v>96.11</v>
      </c>
      <c r="D13" s="8" t="s">
        <v>14</v>
      </c>
      <c r="E13" s="24">
        <f>SUM(E9:E12)</f>
        <v>96.11</v>
      </c>
    </row>
    <row r="14" spans="1:18" x14ac:dyDescent="0.3">
      <c r="B14" s="16"/>
      <c r="D14" s="15"/>
      <c r="E14" s="1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D15" sqref="D1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18</v>
      </c>
      <c r="G1" s="3">
        <v>45473</v>
      </c>
    </row>
    <row r="2" spans="1:18" ht="18.75" customHeight="1" x14ac:dyDescent="0.3">
      <c r="A2" s="4" t="str">
        <f>+BBPNSDL2026!A2</f>
        <v>Exposure as on March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20</v>
      </c>
      <c r="B9" s="26">
        <v>97.93</v>
      </c>
      <c r="D9" s="10" t="s">
        <v>21</v>
      </c>
      <c r="E9" s="26">
        <v>97.93</v>
      </c>
      <c r="G9" s="11" t="s">
        <v>22</v>
      </c>
      <c r="H9" s="26">
        <v>97.93</v>
      </c>
      <c r="L9" s="12"/>
      <c r="M9" s="12"/>
      <c r="N9" s="12"/>
      <c r="O9" s="12"/>
      <c r="P9" s="12"/>
      <c r="Q9" s="12"/>
      <c r="R9" s="12"/>
    </row>
    <row r="10" spans="1:18" x14ac:dyDescent="0.3">
      <c r="A10" s="8" t="s">
        <v>14</v>
      </c>
      <c r="B10" s="24">
        <f>SUM($B$8:B9)</f>
        <v>97.93</v>
      </c>
      <c r="D10" s="8" t="s">
        <v>14</v>
      </c>
      <c r="E10" s="24">
        <f>SUM(E9)</f>
        <v>97.93</v>
      </c>
      <c r="G10" s="8" t="s">
        <v>14</v>
      </c>
      <c r="H10" s="24">
        <f>SUM(H9)</f>
        <v>97.93</v>
      </c>
      <c r="L10" s="5"/>
      <c r="M10" s="5"/>
      <c r="N10" s="5"/>
      <c r="O10" s="5"/>
      <c r="P10" s="5"/>
      <c r="Q10" s="5"/>
      <c r="R10" s="5"/>
    </row>
    <row r="11" spans="1:18" x14ac:dyDescent="0.3">
      <c r="A11" s="15"/>
      <c r="B11" s="16"/>
      <c r="D11" s="15"/>
      <c r="E11" s="16"/>
      <c r="G11" s="15"/>
      <c r="H11" s="16"/>
      <c r="L11" s="17"/>
      <c r="M11" s="17"/>
      <c r="N11" s="17"/>
      <c r="O11" s="17"/>
      <c r="P11" s="17"/>
      <c r="Q11" s="17"/>
      <c r="R11" s="17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17"/>
  <sheetViews>
    <sheetView showGridLines="0" topLeftCell="A2" zoomScale="90" zoomScaleNormal="90" workbookViewId="0">
      <selection activeCell="D21" sqref="D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8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tr">
        <f>+BBPNSDL2026!A2</f>
        <v>Exposure as on March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0" t="s">
        <v>30</v>
      </c>
      <c r="B9" s="23">
        <v>12.959999999999999</v>
      </c>
      <c r="D9" s="10" t="s">
        <v>69</v>
      </c>
      <c r="E9" s="23">
        <v>13.639999999999999</v>
      </c>
      <c r="G9" s="11" t="s">
        <v>33</v>
      </c>
      <c r="H9" s="23">
        <v>37.149999999999991</v>
      </c>
    </row>
    <row r="10" spans="1:18" x14ac:dyDescent="0.3">
      <c r="A10" s="30" t="s">
        <v>31</v>
      </c>
      <c r="B10" s="23">
        <v>8.9499999999999993</v>
      </c>
      <c r="D10" s="10" t="s">
        <v>70</v>
      </c>
      <c r="E10" s="23">
        <v>8.9499999999999993</v>
      </c>
      <c r="G10" s="11" t="s">
        <v>38</v>
      </c>
      <c r="H10" s="23">
        <v>11.97</v>
      </c>
    </row>
    <row r="11" spans="1:18" x14ac:dyDescent="0.3">
      <c r="A11" s="30" t="s">
        <v>35</v>
      </c>
      <c r="B11" s="23">
        <v>8.129999999999999</v>
      </c>
      <c r="D11" s="10" t="s">
        <v>28</v>
      </c>
      <c r="E11" s="23">
        <v>8.3800000000000008</v>
      </c>
      <c r="G11" s="11" t="s">
        <v>39</v>
      </c>
      <c r="H11" s="23">
        <v>9.879999999999999</v>
      </c>
    </row>
    <row r="12" spans="1:18" x14ac:dyDescent="0.3">
      <c r="A12" s="30" t="s">
        <v>36</v>
      </c>
      <c r="B12" s="23">
        <v>5.34</v>
      </c>
      <c r="D12" s="10" t="s">
        <v>71</v>
      </c>
      <c r="E12" s="23">
        <v>8.129999999999999</v>
      </c>
      <c r="G12" s="11" t="s">
        <v>77</v>
      </c>
      <c r="H12" s="23">
        <v>7.0699999999999985</v>
      </c>
    </row>
    <row r="13" spans="1:18" x14ac:dyDescent="0.3">
      <c r="A13" s="30" t="s">
        <v>51</v>
      </c>
      <c r="B13" s="23">
        <v>4.42</v>
      </c>
      <c r="D13" s="10" t="s">
        <v>72</v>
      </c>
      <c r="E13" s="23">
        <v>7.8</v>
      </c>
      <c r="G13" s="8" t="s">
        <v>14</v>
      </c>
      <c r="H13" s="24">
        <f>SUM($H$8:H12)</f>
        <v>66.069999999999979</v>
      </c>
    </row>
    <row r="14" spans="1:18" x14ac:dyDescent="0.3">
      <c r="A14" s="30" t="s">
        <v>68</v>
      </c>
      <c r="B14" s="23">
        <v>3.8</v>
      </c>
      <c r="D14" s="10" t="s">
        <v>37</v>
      </c>
      <c r="E14" s="23">
        <v>5.34</v>
      </c>
      <c r="G14" s="15"/>
      <c r="H14" s="16"/>
    </row>
    <row r="15" spans="1:18" x14ac:dyDescent="0.3">
      <c r="A15" s="30" t="s">
        <v>32</v>
      </c>
      <c r="B15" s="23">
        <v>3.5900000000000003</v>
      </c>
      <c r="D15" s="10" t="s">
        <v>64</v>
      </c>
      <c r="E15" s="23">
        <v>4.42</v>
      </c>
    </row>
    <row r="16" spans="1:18" x14ac:dyDescent="0.3">
      <c r="A16" s="8" t="s">
        <v>14</v>
      </c>
      <c r="B16" s="24">
        <f>SUM($B$8:B15)</f>
        <v>47.19</v>
      </c>
      <c r="D16" s="8" t="s">
        <v>14</v>
      </c>
      <c r="E16" s="24">
        <f>SUM($E$8:E15)</f>
        <v>56.66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IV17"/>
  <sheetViews>
    <sheetView showGridLines="0" topLeftCell="A2" zoomScale="90" zoomScaleNormal="90" workbookViewId="0">
      <selection activeCell="D23" sqref="D2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25</v>
      </c>
      <c r="G1" s="3">
        <v>45473</v>
      </c>
    </row>
    <row r="2" spans="1:18" ht="18.75" customHeight="1" x14ac:dyDescent="0.3">
      <c r="A2" s="4" t="str">
        <f>+BBPNSDL2028!A2</f>
        <v>Exposure as on March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0" t="s">
        <v>30</v>
      </c>
      <c r="B9" s="23">
        <v>28.01</v>
      </c>
      <c r="D9" s="10" t="s">
        <v>69</v>
      </c>
      <c r="E9" s="23">
        <v>28.01</v>
      </c>
      <c r="G9" s="11" t="s">
        <v>33</v>
      </c>
      <c r="H9" s="23">
        <v>99.89</v>
      </c>
      <c r="M9" s="18"/>
    </row>
    <row r="10" spans="1:18" x14ac:dyDescent="0.3">
      <c r="A10" s="30" t="s">
        <v>31</v>
      </c>
      <c r="B10" s="23">
        <v>25.45</v>
      </c>
      <c r="D10" s="10" t="s">
        <v>70</v>
      </c>
      <c r="E10" s="23">
        <v>25.45</v>
      </c>
      <c r="G10" s="8" t="s">
        <v>14</v>
      </c>
      <c r="H10" s="24">
        <f>SUM($H$8:H9)</f>
        <v>99.89</v>
      </c>
      <c r="M10" s="18"/>
    </row>
    <row r="11" spans="1:18" x14ac:dyDescent="0.3">
      <c r="A11" s="30" t="s">
        <v>52</v>
      </c>
      <c r="B11" s="23">
        <v>8.6199999999999992</v>
      </c>
      <c r="D11" s="10" t="s">
        <v>60</v>
      </c>
      <c r="E11" s="23">
        <v>8.6199999999999992</v>
      </c>
      <c r="G11" s="15"/>
      <c r="H11" s="16"/>
      <c r="M11" s="18"/>
    </row>
    <row r="12" spans="1:18" x14ac:dyDescent="0.3">
      <c r="A12" s="30" t="s">
        <v>27</v>
      </c>
      <c r="B12" s="23">
        <v>8.51</v>
      </c>
      <c r="D12" s="10" t="s">
        <v>28</v>
      </c>
      <c r="E12" s="23">
        <v>8.51</v>
      </c>
      <c r="M12" s="18"/>
    </row>
    <row r="13" spans="1:18" x14ac:dyDescent="0.3">
      <c r="A13" s="30" t="s">
        <v>53</v>
      </c>
      <c r="B13" s="23">
        <v>8.41</v>
      </c>
      <c r="D13" s="10" t="s">
        <v>61</v>
      </c>
      <c r="E13" s="23">
        <v>8.41</v>
      </c>
      <c r="M13" s="18"/>
    </row>
    <row r="14" spans="1:18" x14ac:dyDescent="0.3">
      <c r="A14" s="30" t="s">
        <v>34</v>
      </c>
      <c r="B14" s="23">
        <v>3.7699999999999996</v>
      </c>
      <c r="D14" s="10" t="s">
        <v>73</v>
      </c>
      <c r="E14" s="23">
        <v>8.2999999999999989</v>
      </c>
      <c r="M14" s="18"/>
    </row>
    <row r="15" spans="1:18" x14ac:dyDescent="0.3">
      <c r="A15" s="30" t="s">
        <v>54</v>
      </c>
      <c r="B15" s="23">
        <v>3.4299999999999997</v>
      </c>
      <c r="D15" s="10" t="s">
        <v>29</v>
      </c>
      <c r="E15" s="23">
        <v>3.7699999999999996</v>
      </c>
      <c r="M15" s="18"/>
    </row>
    <row r="16" spans="1:18" x14ac:dyDescent="0.3">
      <c r="A16" s="8" t="s">
        <v>14</v>
      </c>
      <c r="B16" s="24">
        <f>SUM(B9:B15)</f>
        <v>86.199999999999989</v>
      </c>
      <c r="D16" s="8" t="s">
        <v>14</v>
      </c>
      <c r="E16" s="24">
        <f>SUM($E$8:E15)</f>
        <v>91.07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showGridLines="0" zoomScale="90" zoomScaleNormal="90" workbookViewId="0">
      <selection activeCell="G17" sqref="G17"/>
    </sheetView>
  </sheetViews>
  <sheetFormatPr defaultColWidth="16.109375" defaultRowHeight="14.4" x14ac:dyDescent="0.3"/>
  <cols>
    <col min="1" max="1" width="46.33203125" bestFit="1" customWidth="1"/>
    <col min="2" max="2" width="11.33203125" style="25" bestFit="1" customWidth="1"/>
    <col min="4" max="4" width="27.109375" bestFit="1" customWidth="1"/>
    <col min="5" max="5" width="14.6640625" style="25" customWidth="1"/>
    <col min="7" max="7" width="34.6640625" bestFit="1" customWidth="1"/>
    <col min="8" max="8" width="11.33203125" style="25" bestFit="1" customWidth="1"/>
  </cols>
  <sheetData>
    <row r="1" spans="1:10" ht="18" x14ac:dyDescent="0.3">
      <c r="A1" s="4" t="str">
        <f>+BBPNSDL2026!A2</f>
        <v>Exposure as on March 31, 2025</v>
      </c>
      <c r="B1" s="2"/>
      <c r="C1" s="1"/>
      <c r="D1" s="1"/>
      <c r="E1" s="2"/>
      <c r="F1" s="1"/>
      <c r="G1" s="1"/>
      <c r="H1" s="2"/>
      <c r="I1" s="1"/>
    </row>
    <row r="2" spans="1:10" ht="18" x14ac:dyDescent="0.3">
      <c r="A2" s="4"/>
      <c r="B2" s="2"/>
      <c r="C2" s="1"/>
      <c r="D2" s="1"/>
      <c r="E2" s="2"/>
      <c r="F2" s="1"/>
      <c r="G2" s="6"/>
      <c r="H2" s="2"/>
      <c r="I2" s="1"/>
    </row>
    <row r="3" spans="1:10" ht="18" x14ac:dyDescent="0.3">
      <c r="A3" s="4" t="s">
        <v>41</v>
      </c>
      <c r="B3" s="2"/>
      <c r="C3" s="1"/>
      <c r="D3" s="1"/>
      <c r="E3" s="2"/>
      <c r="F3" s="1"/>
      <c r="G3" s="6"/>
      <c r="H3" s="2"/>
      <c r="I3" s="1"/>
    </row>
    <row r="4" spans="1:10" ht="18" x14ac:dyDescent="0.3">
      <c r="A4" s="4"/>
      <c r="B4" s="2"/>
      <c r="C4" s="1"/>
      <c r="D4" s="1"/>
      <c r="E4" s="2"/>
      <c r="F4" s="1"/>
      <c r="G4" s="6"/>
      <c r="H4" s="2"/>
      <c r="I4" s="1"/>
    </row>
    <row r="5" spans="1:10" ht="17.399999999999999" x14ac:dyDescent="0.3">
      <c r="A5" s="7" t="s">
        <v>2</v>
      </c>
      <c r="B5" s="2"/>
      <c r="C5" s="1"/>
      <c r="D5" s="7" t="s">
        <v>3</v>
      </c>
      <c r="E5" s="2"/>
      <c r="F5" s="1"/>
      <c r="G5" s="7" t="s">
        <v>4</v>
      </c>
      <c r="H5" s="2"/>
      <c r="I5" s="1"/>
    </row>
    <row r="6" spans="1:10" ht="18" x14ac:dyDescent="0.3">
      <c r="A6" s="4"/>
      <c r="B6" s="2"/>
      <c r="C6" s="1"/>
      <c r="D6" s="1"/>
      <c r="E6" s="2"/>
      <c r="F6" s="1"/>
      <c r="G6" s="6"/>
      <c r="H6" s="2"/>
      <c r="I6" s="1"/>
    </row>
    <row r="7" spans="1:10" x14ac:dyDescent="0.3">
      <c r="A7" s="13" t="s">
        <v>5</v>
      </c>
      <c r="B7" s="14" t="s">
        <v>6</v>
      </c>
      <c r="C7" s="1"/>
      <c r="D7" s="13" t="s">
        <v>7</v>
      </c>
      <c r="E7" s="14" t="s">
        <v>6</v>
      </c>
      <c r="F7" s="1"/>
      <c r="G7" s="13" t="s">
        <v>8</v>
      </c>
      <c r="H7" s="14" t="s">
        <v>6</v>
      </c>
      <c r="I7" s="1"/>
    </row>
    <row r="8" spans="1:10" x14ac:dyDescent="0.3">
      <c r="A8" s="29" t="s">
        <v>44</v>
      </c>
      <c r="B8" s="23">
        <v>2.5499999999999998</v>
      </c>
      <c r="C8" s="1"/>
      <c r="D8" s="10" t="s">
        <v>28</v>
      </c>
      <c r="E8" s="26">
        <v>5.26</v>
      </c>
      <c r="F8" s="1"/>
      <c r="G8" s="11" t="s">
        <v>33</v>
      </c>
      <c r="H8" s="23">
        <v>20.459999999999997</v>
      </c>
      <c r="I8" s="21"/>
      <c r="J8" s="22"/>
    </row>
    <row r="9" spans="1:10" x14ac:dyDescent="0.3">
      <c r="A9" s="29" t="s">
        <v>45</v>
      </c>
      <c r="B9" s="23">
        <v>2.2399999999999998</v>
      </c>
      <c r="C9" s="1"/>
      <c r="D9" s="10" t="s">
        <v>47</v>
      </c>
      <c r="E9" s="26">
        <v>2.73</v>
      </c>
      <c r="F9" s="1"/>
      <c r="G9" s="11" t="s">
        <v>42</v>
      </c>
      <c r="H9" s="23">
        <v>12.93</v>
      </c>
      <c r="I9" s="21"/>
      <c r="J9" s="22"/>
    </row>
    <row r="10" spans="1:10" x14ac:dyDescent="0.3">
      <c r="A10" s="29" t="s">
        <v>43</v>
      </c>
      <c r="B10" s="23">
        <v>2.15</v>
      </c>
      <c r="C10" s="1"/>
      <c r="D10" s="10" t="s">
        <v>72</v>
      </c>
      <c r="E10" s="26">
        <v>2.5700000000000003</v>
      </c>
      <c r="F10" s="1"/>
      <c r="G10" s="11" t="s">
        <v>50</v>
      </c>
      <c r="H10" s="23">
        <v>12.21</v>
      </c>
      <c r="I10" s="21"/>
      <c r="J10" s="22"/>
    </row>
    <row r="11" spans="1:10" x14ac:dyDescent="0.3">
      <c r="A11" s="29" t="s">
        <v>46</v>
      </c>
      <c r="B11" s="23">
        <v>1.82</v>
      </c>
      <c r="C11" s="1"/>
      <c r="D11" s="10" t="s">
        <v>48</v>
      </c>
      <c r="E11" s="26">
        <v>2.5499999999999998</v>
      </c>
      <c r="F11" s="1"/>
      <c r="G11" s="11" t="s">
        <v>38</v>
      </c>
      <c r="H11" s="23">
        <v>7.0100000000000007</v>
      </c>
      <c r="I11" s="21"/>
      <c r="J11" s="22"/>
    </row>
    <row r="12" spans="1:10" x14ac:dyDescent="0.3">
      <c r="A12" s="29" t="s">
        <v>63</v>
      </c>
      <c r="B12" s="23">
        <v>1.69</v>
      </c>
      <c r="C12" s="1"/>
      <c r="D12" s="10" t="s">
        <v>49</v>
      </c>
      <c r="E12" s="26">
        <v>2.2399999999999998</v>
      </c>
      <c r="F12" s="1"/>
      <c r="G12" s="8" t="s">
        <v>14</v>
      </c>
      <c r="H12" s="24">
        <f>SUM($H$8:H11)</f>
        <v>52.61</v>
      </c>
      <c r="I12" s="1"/>
    </row>
    <row r="13" spans="1:10" x14ac:dyDescent="0.3">
      <c r="A13" s="29" t="s">
        <v>78</v>
      </c>
      <c r="B13" s="23">
        <v>1.6099999999999999</v>
      </c>
      <c r="C13" s="1"/>
      <c r="D13" s="10" t="s">
        <v>74</v>
      </c>
      <c r="E13" s="26">
        <v>2.15</v>
      </c>
      <c r="F13" s="1"/>
      <c r="G13" s="15"/>
      <c r="H13" s="16"/>
      <c r="I13" s="1"/>
    </row>
    <row r="14" spans="1:10" x14ac:dyDescent="0.3">
      <c r="A14" s="29" t="s">
        <v>79</v>
      </c>
      <c r="B14" s="23">
        <v>1.58</v>
      </c>
      <c r="C14" s="1"/>
      <c r="D14" s="10" t="s">
        <v>73</v>
      </c>
      <c r="E14" s="26">
        <v>1.9900000000000002</v>
      </c>
      <c r="F14" s="1"/>
      <c r="G14" s="1"/>
      <c r="H14" s="2"/>
      <c r="I14" s="1"/>
    </row>
    <row r="15" spans="1:10" x14ac:dyDescent="0.3">
      <c r="A15" s="8" t="s">
        <v>14</v>
      </c>
      <c r="B15" s="24">
        <f>SUM($B$8:B14)</f>
        <v>13.639999999999999</v>
      </c>
      <c r="C15" s="1"/>
      <c r="D15" s="8" t="s">
        <v>14</v>
      </c>
      <c r="E15" s="24">
        <f>SUM($E$8:E14)</f>
        <v>19.490000000000002</v>
      </c>
      <c r="F15" s="1"/>
      <c r="G15" s="1"/>
      <c r="H15" s="2"/>
      <c r="I15" s="1"/>
    </row>
    <row r="16" spans="1:10" x14ac:dyDescent="0.3">
      <c r="A16" s="15"/>
      <c r="B16" s="16"/>
      <c r="C16" s="1"/>
      <c r="D16" s="15"/>
      <c r="E16" s="16"/>
      <c r="F16" s="1"/>
      <c r="G16" s="21"/>
      <c r="H16" s="22"/>
      <c r="I16" s="1"/>
    </row>
    <row r="17" spans="7:9" x14ac:dyDescent="0.3">
      <c r="G17" s="21"/>
      <c r="H17" s="22"/>
      <c r="I17" s="1"/>
    </row>
    <row r="18" spans="7:9" x14ac:dyDescent="0.3">
      <c r="G18" s="21"/>
      <c r="H18" s="22"/>
      <c r="I1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7"/>
  <sheetViews>
    <sheetView showGridLines="0" topLeftCell="A2" zoomScale="90" zoomScaleNormal="90" workbookViewId="0">
      <selection activeCell="F27" sqref="F27"/>
    </sheetView>
  </sheetViews>
  <sheetFormatPr defaultColWidth="13.88671875" defaultRowHeight="14.4" x14ac:dyDescent="0.3"/>
  <cols>
    <col min="1" max="1" width="45.6640625" style="1" bestFit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26.33203125" style="1" bestFit="1" customWidth="1"/>
    <col min="10" max="10" width="7.5546875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tr">
        <f>+BBPNSDL2026!A2</f>
        <v>Exposure as on March 31, 2025</v>
      </c>
      <c r="L2" s="19"/>
      <c r="M2" s="19"/>
      <c r="N2" s="19"/>
      <c r="O2" s="19"/>
      <c r="P2" s="19"/>
      <c r="Q2" s="19"/>
      <c r="R2" s="19"/>
    </row>
    <row r="3" spans="1:18" ht="18.75" customHeight="1" x14ac:dyDescent="0.3">
      <c r="A3" s="4"/>
      <c r="G3" s="6"/>
      <c r="L3" s="19"/>
      <c r="M3" s="19"/>
      <c r="N3" s="19"/>
      <c r="O3" s="19"/>
      <c r="P3" s="19"/>
      <c r="Q3" s="19"/>
      <c r="R3" s="19"/>
    </row>
    <row r="4" spans="1:18" ht="18.75" customHeight="1" x14ac:dyDescent="0.3">
      <c r="A4" s="4" t="s">
        <v>40</v>
      </c>
      <c r="G4" s="6"/>
      <c r="L4" s="19"/>
      <c r="M4" s="19"/>
      <c r="N4" s="19"/>
      <c r="O4" s="19"/>
      <c r="P4" s="19"/>
      <c r="Q4" s="19"/>
      <c r="R4" s="19"/>
    </row>
    <row r="5" spans="1:18" ht="18.75" customHeight="1" x14ac:dyDescent="0.3">
      <c r="A5" s="4"/>
      <c r="G5" s="6"/>
      <c r="L5" s="19"/>
      <c r="M5" s="19"/>
      <c r="N5" s="19"/>
      <c r="O5" s="19"/>
      <c r="P5" s="19"/>
      <c r="Q5" s="19"/>
      <c r="R5" s="19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19"/>
      <c r="M6" s="19"/>
      <c r="N6" s="19"/>
      <c r="O6" s="19"/>
      <c r="P6" s="19"/>
      <c r="Q6" s="19"/>
      <c r="R6" s="19"/>
    </row>
    <row r="7" spans="1:18" ht="18.75" customHeight="1" x14ac:dyDescent="0.3">
      <c r="A7" s="4"/>
      <c r="G7" s="6"/>
      <c r="L7" s="19"/>
      <c r="M7" s="19"/>
      <c r="N7" s="19"/>
      <c r="O7" s="19"/>
      <c r="P7" s="19"/>
      <c r="Q7" s="19"/>
      <c r="R7" s="19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19"/>
      <c r="M8" s="19"/>
      <c r="N8" s="19"/>
      <c r="O8" s="19"/>
      <c r="P8" s="19"/>
      <c r="Q8" s="19"/>
      <c r="R8" s="19"/>
    </row>
    <row r="9" spans="1:18" x14ac:dyDescent="0.3">
      <c r="A9" s="29" t="s">
        <v>51</v>
      </c>
      <c r="B9" s="23">
        <v>6.29</v>
      </c>
      <c r="D9" s="10" t="s">
        <v>72</v>
      </c>
      <c r="E9" s="23">
        <v>10.54</v>
      </c>
      <c r="G9" s="30" t="s">
        <v>38</v>
      </c>
      <c r="H9" s="23">
        <v>23.69</v>
      </c>
      <c r="I9" s="21"/>
      <c r="J9" s="22"/>
    </row>
    <row r="10" spans="1:18" x14ac:dyDescent="0.3">
      <c r="A10" s="29" t="s">
        <v>55</v>
      </c>
      <c r="B10" s="23">
        <v>5.53</v>
      </c>
      <c r="D10" s="10" t="s">
        <v>64</v>
      </c>
      <c r="E10" s="23">
        <v>6.29</v>
      </c>
      <c r="G10" s="30" t="s">
        <v>59</v>
      </c>
      <c r="H10" s="23">
        <v>16.48</v>
      </c>
      <c r="I10" s="21"/>
      <c r="J10" s="22"/>
    </row>
    <row r="11" spans="1:18" x14ac:dyDescent="0.3">
      <c r="A11" s="29" t="s">
        <v>58</v>
      </c>
      <c r="B11" s="23">
        <v>5.2299999999999995</v>
      </c>
      <c r="D11" s="10" t="s">
        <v>65</v>
      </c>
      <c r="E11" s="23">
        <v>5.53</v>
      </c>
      <c r="G11" s="30" t="s">
        <v>50</v>
      </c>
      <c r="H11" s="23">
        <v>14.84</v>
      </c>
      <c r="I11" s="21"/>
      <c r="J11" s="22"/>
    </row>
    <row r="12" spans="1:18" x14ac:dyDescent="0.3">
      <c r="A12" s="29" t="s">
        <v>62</v>
      </c>
      <c r="B12" s="23">
        <v>5.0599999999999996</v>
      </c>
      <c r="D12" s="10" t="s">
        <v>75</v>
      </c>
      <c r="E12" s="23">
        <v>5.2299999999999995</v>
      </c>
      <c r="G12" s="30" t="s">
        <v>33</v>
      </c>
      <c r="H12" s="23">
        <v>10.110000000000001</v>
      </c>
      <c r="I12" s="21"/>
      <c r="J12" s="22"/>
    </row>
    <row r="13" spans="1:18" x14ac:dyDescent="0.3">
      <c r="A13" s="29" t="s">
        <v>56</v>
      </c>
      <c r="B13" s="23">
        <v>4.87</v>
      </c>
      <c r="D13" s="10" t="s">
        <v>80</v>
      </c>
      <c r="E13" s="23">
        <v>5.0599999999999996</v>
      </c>
      <c r="G13" s="8" t="s">
        <v>14</v>
      </c>
      <c r="H13" s="24">
        <f>SUM($H$8:H12)</f>
        <v>65.12</v>
      </c>
    </row>
    <row r="14" spans="1:18" x14ac:dyDescent="0.3">
      <c r="A14" s="29" t="s">
        <v>57</v>
      </c>
      <c r="B14" s="23">
        <v>4.7600000000000007</v>
      </c>
      <c r="D14" s="10" t="s">
        <v>66</v>
      </c>
      <c r="E14" s="23">
        <v>4.87</v>
      </c>
      <c r="G14" s="15"/>
      <c r="H14" s="16"/>
    </row>
    <row r="15" spans="1:18" x14ac:dyDescent="0.3">
      <c r="A15" s="29" t="s">
        <v>36</v>
      </c>
      <c r="B15" s="23">
        <v>4.75</v>
      </c>
      <c r="D15" s="10" t="s">
        <v>67</v>
      </c>
      <c r="E15" s="23">
        <v>4.7600000000000007</v>
      </c>
    </row>
    <row r="16" spans="1:18" x14ac:dyDescent="0.3">
      <c r="A16" s="8" t="s">
        <v>14</v>
      </c>
      <c r="B16" s="24">
        <f>SUM($B$8:B15)</f>
        <v>36.49</v>
      </c>
      <c r="D16" s="8" t="s">
        <v>14</v>
      </c>
      <c r="E16" s="24">
        <f>SUM($E$8:E15)</f>
        <v>42.279999999999994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BBPNSDL2026</vt:lpstr>
      <vt:lpstr>BBPNSDL2028</vt:lpstr>
      <vt:lpstr>Gold ETF</vt:lpstr>
      <vt:lpstr>BBPN50IDX</vt:lpstr>
      <vt:lpstr>NIFTYBANKETF</vt:lpstr>
      <vt:lpstr>BBPN150IDX</vt:lpstr>
      <vt:lpstr>BBPN200IDX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2025-04-03T15:31:21Z</dcterms:modified>
</cp:coreProperties>
</file>